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e\Downloads\"/>
    </mc:Choice>
  </mc:AlternateContent>
  <xr:revisionPtr revIDLastSave="0" documentId="8_{D7149A50-0AB4-4152-AC1F-CF41DB084893}" xr6:coauthVersionLast="45" xr6:coauthVersionMax="45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Feuil1" sheetId="1" r:id="rId1"/>
    <sheet name="Feuille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4" i="2" l="1"/>
  <c r="H21" i="2"/>
  <c r="H18" i="2"/>
  <c r="H17" i="2"/>
  <c r="H16" i="2"/>
  <c r="H22" i="2"/>
  <c r="H23" i="2"/>
  <c r="H26" i="2"/>
  <c r="H20" i="2"/>
  <c r="H19" i="2"/>
  <c r="E27" i="1"/>
  <c r="E26" i="1"/>
  <c r="E25" i="1"/>
  <c r="E24" i="1"/>
  <c r="E23" i="1"/>
  <c r="E22" i="1"/>
  <c r="E20" i="1"/>
  <c r="E18" i="1"/>
  <c r="E15" i="1"/>
  <c r="E13" i="1"/>
  <c r="E10" i="1"/>
</calcChain>
</file>

<file path=xl/sharedStrings.xml><?xml version="1.0" encoding="utf-8"?>
<sst xmlns="http://schemas.openxmlformats.org/spreadsheetml/2006/main" count="67" uniqueCount="56">
  <si>
    <t>Prix total :</t>
  </si>
  <si>
    <t>Dates livraisons :</t>
  </si>
  <si>
    <t>prix au kg</t>
  </si>
  <si>
    <t>prix du colis</t>
  </si>
  <si>
    <t>Nb de colis</t>
  </si>
  <si>
    <t xml:space="preserve">Vache </t>
  </si>
  <si>
    <t xml:space="preserve">Nb de colis * 77.5€ </t>
  </si>
  <si>
    <r>
      <rPr>
        <sz val="9"/>
        <color rgb="FF000000"/>
        <rFont val="Times New Roman"/>
        <family val="1"/>
        <charset val="1"/>
      </rPr>
      <t>Assortiment de viande à griller (steak 1</t>
    </r>
    <r>
      <rPr>
        <vertAlign val="superscript"/>
        <sz val="9"/>
        <color rgb="FF000000"/>
        <rFont val="Times New Roman"/>
        <family val="1"/>
        <charset val="1"/>
      </rPr>
      <t>er</t>
    </r>
    <r>
      <rPr>
        <sz val="9"/>
        <color rgb="FF000000"/>
        <rFont val="Times New Roman"/>
        <family val="1"/>
        <charset val="1"/>
      </rPr>
      <t xml:space="preserve"> et 2eme catégorie, bavette, rumsteak, entrecôte 2.8kg) et à mijoter (pot au feu, plat de côtes, bourguignon 2.2kg)</t>
    </r>
  </si>
  <si>
    <t xml:space="preserve">Nb de colis * 90€ </t>
  </si>
  <si>
    <t>Assortiment grillades</t>
  </si>
  <si>
    <t>Steaks hachés de vache</t>
  </si>
  <si>
    <t xml:space="preserve">Nb de lot * 15.5 € </t>
  </si>
  <si>
    <t>Poids environ 125g chacun</t>
  </si>
  <si>
    <t xml:space="preserve">Veau </t>
  </si>
  <si>
    <t xml:space="preserve">Nb de colis * 80€ </t>
  </si>
  <si>
    <t>Assortiment de grillade et de morceaux à mijoter</t>
  </si>
  <si>
    <t xml:space="preserve">Nb de colis * 90 € </t>
  </si>
  <si>
    <t>Steaks hachés de veau</t>
  </si>
  <si>
    <t xml:space="preserve">Nb de lot * 16 € </t>
  </si>
  <si>
    <t>Pot d’Axoa de veau</t>
  </si>
  <si>
    <t>765g</t>
  </si>
  <si>
    <t>380 g</t>
  </si>
  <si>
    <t>Pot de daube de boeuf</t>
  </si>
  <si>
    <t>Montant Total</t>
  </si>
  <si>
    <r>
      <rPr>
        <b/>
        <u/>
        <sz val="12"/>
        <rFont val="Times New Roman"/>
        <family val="1"/>
      </rPr>
      <t>Nom et prénom de l’adhérent</t>
    </r>
    <r>
      <rPr>
        <sz val="11"/>
        <color rgb="FF000000"/>
        <rFont val="Calibri"/>
        <family val="2"/>
        <charset val="1"/>
      </rPr>
      <t> :</t>
    </r>
  </si>
  <si>
    <t>Tél :</t>
  </si>
  <si>
    <r>
      <rPr>
        <b/>
        <u/>
        <sz val="12"/>
        <rFont val="Times New Roman"/>
        <family val="1"/>
      </rPr>
      <t>E-mail </t>
    </r>
    <r>
      <rPr>
        <sz val="11"/>
        <color rgb="FF000000"/>
        <rFont val="Calibri"/>
        <family val="2"/>
      </rPr>
      <t>:</t>
    </r>
  </si>
  <si>
    <t>Attention, le nombre de morceaux peut varier en fonction de l’animal</t>
  </si>
  <si>
    <t>La viande et les steaks hachés sont présentés en portions individuelles sous vide</t>
  </si>
  <si>
    <t>Dates livraison:</t>
  </si>
  <si>
    <t>Prix au kg</t>
  </si>
  <si>
    <t>Veau 
Assortiment de grillade et de morceaux à mijoter</t>
  </si>
  <si>
    <t>Veau 
Assortiment grillades</t>
  </si>
  <si>
    <t>13.5€</t>
  </si>
  <si>
    <t>7.5€</t>
  </si>
  <si>
    <r>
      <rPr>
        <sz val="11"/>
        <color rgb="FF000000"/>
        <rFont val="Calibri"/>
        <family val="2"/>
        <charset val="1"/>
      </rPr>
      <t xml:space="preserve">Chèque libellé à l’ordre </t>
    </r>
    <r>
      <rPr>
        <b/>
        <u/>
        <sz val="12"/>
        <rFont val="Times New Roman"/>
        <family val="1"/>
      </rPr>
      <t>Sandrine Barus</t>
    </r>
    <r>
      <rPr>
        <b/>
        <sz val="12"/>
        <rFont val="Times New Roman"/>
        <family val="1"/>
      </rPr>
      <t xml:space="preserve"> </t>
    </r>
    <r>
      <rPr>
        <sz val="11"/>
        <color rgb="FF000000"/>
        <rFont val="Calibri"/>
        <family val="2"/>
        <charset val="1"/>
      </rPr>
      <t>et remis au relais.</t>
    </r>
  </si>
  <si>
    <t xml:space="preserve"> </t>
  </si>
  <si>
    <r>
      <rPr>
        <b/>
        <u/>
        <sz val="12"/>
        <rFont val="Times New Roman"/>
        <family val="1"/>
      </rPr>
      <t xml:space="preserve">Date et signature  des  Relais :
</t>
    </r>
    <r>
      <rPr>
        <sz val="11"/>
        <color rgb="FF000000"/>
        <rFont val="Calibri"/>
        <family val="2"/>
        <charset val="1"/>
      </rPr>
      <t>Sylvie LABOUDIGUE :  0684122079 	Email : sylvie_laboudigue@hotmail.com</t>
    </r>
    <r>
      <rPr>
        <sz val="12"/>
        <rFont val="Arial"/>
        <family val="2"/>
      </rPr>
      <t xml:space="preserve">	</t>
    </r>
  </si>
  <si>
    <t xml:space="preserve">Règlement en 2 chèques possible :    </t>
  </si>
  <si>
    <t>numero cheque</t>
  </si>
  <si>
    <t xml:space="preserve"> chèque n°1:</t>
  </si>
  <si>
    <t xml:space="preserve"> chèque n°2:</t>
  </si>
  <si>
    <t>montant total cheque</t>
  </si>
  <si>
    <r>
      <t>Date et signature de l’adhérent :</t>
    </r>
    <r>
      <rPr>
        <sz val="11"/>
        <color rgb="FF000000"/>
        <rFont val="Calibri"/>
        <family val="2"/>
        <charset val="1"/>
      </rPr>
      <t xml:space="preserve">			</t>
    </r>
  </si>
  <si>
    <t xml:space="preserve">Date et signature du producteur : </t>
  </si>
  <si>
    <r>
      <t xml:space="preserve">
</t>
    </r>
    <r>
      <rPr>
        <b/>
        <sz val="11"/>
        <rFont val="Times New Roman"/>
        <family val="1"/>
      </rPr>
      <t>19 €/kg</t>
    </r>
    <r>
      <rPr>
        <sz val="11"/>
        <color rgb="FF000000"/>
        <rFont val="Calibri"/>
        <family val="2"/>
        <charset val="1"/>
      </rPr>
      <t xml:space="preserve">      
</t>
    </r>
  </si>
  <si>
    <r>
      <rPr>
        <b/>
        <sz val="11"/>
        <rFont val="Times New Roman"/>
        <family val="1"/>
      </rPr>
      <t>16,5 €/kg</t>
    </r>
    <r>
      <rPr>
        <sz val="11"/>
        <color rgb="FF000000"/>
        <rFont val="Calibri"/>
        <family val="2"/>
        <charset val="1"/>
      </rPr>
      <t xml:space="preserve">      
</t>
    </r>
  </si>
  <si>
    <t>16,5€ les 8 steaks</t>
  </si>
  <si>
    <r>
      <t>Colis de 5 kg soit 82,5</t>
    </r>
    <r>
      <rPr>
        <b/>
        <sz val="11"/>
        <rFont val="Times New Roman"/>
        <family val="1"/>
      </rPr>
      <t>€ le colis</t>
    </r>
  </si>
  <si>
    <r>
      <t>Colis de 5 kg soit 95</t>
    </r>
    <r>
      <rPr>
        <b/>
        <sz val="11"/>
        <rFont val="Times New Roman"/>
        <family val="1"/>
      </rPr>
      <t>€ le colis</t>
    </r>
  </si>
  <si>
    <t>coulis myrtilles</t>
  </si>
  <si>
    <t>douceur myrtille</t>
  </si>
  <si>
    <t>douceur figue</t>
  </si>
  <si>
    <t>CONTRAT Veau et myrtilles produits par Sandrine Barus</t>
  </si>
  <si>
    <t xml:space="preserve">Nb de colis / pot
</t>
  </si>
  <si>
    <t>colis / pot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</si>
</sst>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21" x14ac:knownFonts="1">
    <font>
      <sz val="11"/>
      <color rgb="FF000000"/>
      <name val="Calibri"/>
      <family val="2"/>
      <charset val="1"/>
    </font>
    <font>
      <b/>
      <i/>
      <sz val="11"/>
      <color rgb="FF000000"/>
      <name val="Arial"/>
      <family val="2"/>
      <charset val="1"/>
    </font>
    <font>
      <b/>
      <u/>
      <sz val="12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b/>
      <sz val="12"/>
      <color rgb="FFFF0000"/>
      <name val="Times New Roman"/>
      <family val="1"/>
      <charset val="1"/>
    </font>
    <font>
      <b/>
      <sz val="10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vertAlign val="superscript"/>
      <sz val="9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b/>
      <u/>
      <sz val="11"/>
      <color rgb="FF000000"/>
      <name val="Calibri"/>
      <family val="2"/>
      <charset val="1"/>
    </font>
    <font>
      <b/>
      <u/>
      <sz val="12"/>
      <name val="Times New Roman"/>
      <family val="1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rgb="FF000000"/>
      <name val="Calibri"/>
      <family val="1"/>
      <charset val="1"/>
    </font>
    <font>
      <b/>
      <u/>
      <sz val="20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E0E0E0"/>
        <bgColor rgb="FFCCFFCC"/>
      </patternFill>
    </fill>
    <fill>
      <patternFill patternType="solid">
        <fgColor rgb="FFFFFF00"/>
        <bgColor rgb="FFFFFF00"/>
      </patternFill>
    </fill>
    <fill>
      <patternFill patternType="solid">
        <fgColor rgb="FF808080"/>
        <bgColor rgb="FF969696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2" fontId="0" fillId="0" borderId="0" xfId="0" applyNumberFormat="1"/>
    <xf numFmtId="2" fontId="0" fillId="0" borderId="0" xfId="0" applyNumberFormat="1" applyProtection="1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2" fontId="2" fillId="0" borderId="1" xfId="0" applyNumberFormat="1" applyFont="1" applyBorder="1" applyAlignment="1" applyProtection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2" fontId="3" fillId="0" borderId="7" xfId="0" applyNumberFormat="1" applyFont="1" applyBorder="1" applyAlignment="1">
      <alignment vertical="center" wrapText="1"/>
    </xf>
    <xf numFmtId="2" fontId="7" fillId="0" borderId="7" xfId="0" applyNumberFormat="1" applyFont="1" applyBorder="1" applyAlignment="1" applyProtection="1">
      <alignment horizontal="center" vertical="center" wrapText="1"/>
    </xf>
    <xf numFmtId="0" fontId="7" fillId="0" borderId="6" xfId="0" applyFont="1" applyBorder="1" applyAlignment="1">
      <alignment vertical="center" wrapText="1"/>
    </xf>
    <xf numFmtId="2" fontId="9" fillId="0" borderId="7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 applyProtection="1">
      <alignment horizontal="center" vertical="center" wrapText="1"/>
    </xf>
    <xf numFmtId="0" fontId="0" fillId="0" borderId="4" xfId="0" applyBorder="1" applyAlignment="1">
      <alignment vertical="center" wrapText="1"/>
    </xf>
    <xf numFmtId="2" fontId="9" fillId="0" borderId="5" xfId="0" applyNumberFormat="1" applyFont="1" applyBorder="1" applyAlignment="1">
      <alignment vertical="center" wrapText="1"/>
    </xf>
    <xf numFmtId="2" fontId="0" fillId="0" borderId="5" xfId="0" applyNumberFormat="1" applyBorder="1" applyAlignment="1" applyProtection="1">
      <alignment vertical="center" wrapText="1"/>
    </xf>
    <xf numFmtId="0" fontId="7" fillId="0" borderId="4" xfId="0" applyFont="1" applyBorder="1" applyAlignment="1">
      <alignment vertical="center" wrapText="1"/>
    </xf>
    <xf numFmtId="2" fontId="9" fillId="0" borderId="5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vertical="center" wrapText="1"/>
    </xf>
    <xf numFmtId="2" fontId="3" fillId="4" borderId="5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3" borderId="0" xfId="0" applyFill="1" applyProtection="1">
      <protection locked="0"/>
    </xf>
    <xf numFmtId="0" fontId="13" fillId="3" borderId="9" xfId="0" applyFont="1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vertical="center"/>
      <protection locked="0"/>
    </xf>
    <xf numFmtId="0" fontId="13" fillId="3" borderId="9" xfId="0" applyFont="1" applyFill="1" applyBorder="1" applyAlignment="1" applyProtection="1">
      <alignment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11" fillId="0" borderId="0" xfId="0" applyFont="1" applyProtection="1"/>
    <xf numFmtId="0" fontId="0" fillId="0" borderId="0" xfId="0" applyFont="1" applyProtection="1"/>
    <xf numFmtId="0" fontId="13" fillId="0" borderId="0" xfId="0" applyFont="1" applyProtection="1"/>
    <xf numFmtId="0" fontId="14" fillId="0" borderId="0" xfId="0" applyFont="1" applyBorder="1" applyProtection="1"/>
    <xf numFmtId="0" fontId="0" fillId="0" borderId="0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13" fillId="0" borderId="9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vertical="center" wrapText="1"/>
    </xf>
    <xf numFmtId="0" fontId="15" fillId="0" borderId="9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0" fillId="4" borderId="9" xfId="0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Fill="1" applyProtection="1"/>
    <xf numFmtId="0" fontId="14" fillId="0" borderId="0" xfId="0" applyFont="1" applyProtection="1"/>
    <xf numFmtId="0" fontId="11" fillId="0" borderId="0" xfId="0" applyFont="1" applyAlignment="1" applyProtection="1">
      <alignment wrapText="1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20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13" fillId="0" borderId="9" xfId="0" applyFont="1" applyBorder="1" applyAlignment="1" applyProtection="1">
      <alignment horizontal="left" vertical="center" wrapText="1"/>
      <protection locked="0"/>
    </xf>
    <xf numFmtId="0" fontId="0" fillId="5" borderId="0" xfId="0" applyFill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2" fontId="2" fillId="0" borderId="1" xfId="0" applyNumberFormat="1" applyFont="1" applyBorder="1" applyAlignment="1" applyProtection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left" vertical="center" wrapText="1"/>
      <protection locked="0"/>
    </xf>
    <xf numFmtId="0" fontId="19" fillId="0" borderId="9" xfId="0" applyFont="1" applyBorder="1" applyAlignment="1" applyProtection="1">
      <alignment horizontal="center" vertical="center" wrapText="1"/>
    </xf>
    <xf numFmtId="0" fontId="0" fillId="0" borderId="9" xfId="0" applyFont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12" xfId="0" applyFont="1" applyBorder="1" applyAlignment="1" applyProtection="1">
      <alignment horizontal="center" vertical="center" wrapText="1"/>
    </xf>
    <xf numFmtId="164" fontId="10" fillId="0" borderId="9" xfId="0" applyNumberFormat="1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0E0E0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342720</xdr:colOff>
      <xdr:row>2</xdr:row>
      <xdr:rowOff>281520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077560" y="325080"/>
          <a:ext cx="342720" cy="28152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"/>
  <sheetViews>
    <sheetView zoomScale="90" zoomScaleNormal="90" workbookViewId="0">
      <selection activeCell="L13" sqref="L13"/>
    </sheetView>
  </sheetViews>
  <sheetFormatPr baseColWidth="10" defaultColWidth="10.7109375" defaultRowHeight="15" x14ac:dyDescent="0.25"/>
  <cols>
    <col min="1" max="1" width="29.42578125" customWidth="1"/>
    <col min="2" max="2" width="11.5703125" style="1" customWidth="1"/>
    <col min="3" max="3" width="13.28515625" customWidth="1"/>
    <col min="5" max="5" width="17.7109375" style="2" customWidth="1"/>
  </cols>
  <sheetData>
    <row r="1" spans="1:5" ht="12.75" customHeight="1" x14ac:dyDescent="0.25">
      <c r="A1" s="3"/>
      <c r="B1" s="4"/>
      <c r="C1" s="5"/>
      <c r="D1" s="6"/>
      <c r="E1" s="7"/>
    </row>
    <row r="2" spans="1:5" ht="12.75" customHeight="1" x14ac:dyDescent="0.25">
      <c r="A2" s="3"/>
      <c r="B2" s="4"/>
      <c r="C2" s="5"/>
      <c r="D2" s="6"/>
      <c r="E2" s="7"/>
    </row>
    <row r="3" spans="1:5" ht="26.45" customHeight="1" x14ac:dyDescent="0.25">
      <c r="A3" s="73"/>
      <c r="B3" s="74"/>
      <c r="C3" s="74"/>
      <c r="D3" s="75"/>
      <c r="E3" s="76" t="s">
        <v>0</v>
      </c>
    </row>
    <row r="4" spans="1:5" x14ac:dyDescent="0.25">
      <c r="A4" s="73"/>
      <c r="B4" s="74"/>
      <c r="C4" s="74"/>
      <c r="D4" s="75"/>
      <c r="E4" s="76"/>
    </row>
    <row r="5" spans="1:5" ht="14.45" customHeight="1" x14ac:dyDescent="0.25">
      <c r="A5" s="64" t="s">
        <v>1</v>
      </c>
      <c r="B5" s="77"/>
      <c r="C5" s="64"/>
      <c r="D5" s="78">
        <v>44455</v>
      </c>
      <c r="E5" s="79"/>
    </row>
    <row r="6" spans="1:5" x14ac:dyDescent="0.25">
      <c r="A6" s="64"/>
      <c r="B6" s="77"/>
      <c r="C6" s="64"/>
      <c r="D6" s="78"/>
      <c r="E6" s="79"/>
    </row>
    <row r="7" spans="1:5" x14ac:dyDescent="0.25">
      <c r="A7" s="64"/>
      <c r="B7" s="77"/>
      <c r="C7" s="64"/>
      <c r="D7" s="78"/>
      <c r="E7" s="79"/>
    </row>
    <row r="8" spans="1:5" ht="31.5" x14ac:dyDescent="0.25">
      <c r="A8" s="8"/>
      <c r="B8" s="9" t="s">
        <v>2</v>
      </c>
      <c r="C8" s="10" t="s">
        <v>3</v>
      </c>
      <c r="D8" s="11" t="s">
        <v>4</v>
      </c>
      <c r="E8" s="79"/>
    </row>
    <row r="9" spans="1:5" ht="15.75" x14ac:dyDescent="0.25">
      <c r="A9" s="12" t="s">
        <v>5</v>
      </c>
      <c r="B9" s="13"/>
      <c r="C9" s="67">
        <v>77.5</v>
      </c>
      <c r="D9" s="68"/>
      <c r="E9" s="14" t="s">
        <v>6</v>
      </c>
    </row>
    <row r="10" spans="1:5" ht="49.5" x14ac:dyDescent="0.25">
      <c r="A10" s="15" t="s">
        <v>7</v>
      </c>
      <c r="B10" s="16">
        <v>15.5</v>
      </c>
      <c r="C10" s="67"/>
      <c r="D10" s="68"/>
      <c r="E10" s="17">
        <f>C9*D9</f>
        <v>0</v>
      </c>
    </row>
    <row r="11" spans="1:5" x14ac:dyDescent="0.25">
      <c r="A11" s="18"/>
      <c r="B11" s="19"/>
      <c r="C11" s="67"/>
      <c r="D11" s="68"/>
      <c r="E11" s="20"/>
    </row>
    <row r="12" spans="1:5" ht="15.75" x14ac:dyDescent="0.25">
      <c r="A12" s="12" t="s">
        <v>5</v>
      </c>
      <c r="B12" s="16"/>
      <c r="C12" s="67">
        <v>90</v>
      </c>
      <c r="D12" s="69"/>
      <c r="E12" s="14" t="s">
        <v>8</v>
      </c>
    </row>
    <row r="13" spans="1:5" ht="15.75" x14ac:dyDescent="0.25">
      <c r="A13" s="21" t="s">
        <v>9</v>
      </c>
      <c r="B13" s="22">
        <v>18.5</v>
      </c>
      <c r="C13" s="67"/>
      <c r="D13" s="69"/>
      <c r="E13" s="17">
        <f>C12*D12</f>
        <v>0</v>
      </c>
    </row>
    <row r="14" spans="1:5" ht="15.75" x14ac:dyDescent="0.25">
      <c r="A14" s="12" t="s">
        <v>10</v>
      </c>
      <c r="B14" s="70"/>
      <c r="C14" s="70"/>
      <c r="D14" s="69"/>
      <c r="E14" s="14" t="s">
        <v>11</v>
      </c>
    </row>
    <row r="15" spans="1:5" ht="15.75" x14ac:dyDescent="0.25">
      <c r="A15" s="15" t="s">
        <v>12</v>
      </c>
      <c r="B15" s="71">
        <v>15.5</v>
      </c>
      <c r="C15" s="71"/>
      <c r="D15" s="69"/>
      <c r="E15" s="17">
        <f>C14*D14</f>
        <v>0</v>
      </c>
    </row>
    <row r="16" spans="1:5" ht="15.75" x14ac:dyDescent="0.25">
      <c r="A16" s="18"/>
      <c r="B16" s="72"/>
      <c r="C16" s="72"/>
      <c r="D16" s="69"/>
      <c r="E16" s="20"/>
    </row>
    <row r="17" spans="1:5" ht="15.75" x14ac:dyDescent="0.25">
      <c r="A17" s="12" t="s">
        <v>13</v>
      </c>
      <c r="B17" s="66">
        <v>16</v>
      </c>
      <c r="C17" s="67">
        <v>80</v>
      </c>
      <c r="D17" s="68"/>
      <c r="E17" s="14" t="s">
        <v>14</v>
      </c>
    </row>
    <row r="18" spans="1:5" ht="24" x14ac:dyDescent="0.25">
      <c r="A18" s="21" t="s">
        <v>15</v>
      </c>
      <c r="B18" s="66"/>
      <c r="C18" s="67"/>
      <c r="D18" s="68"/>
      <c r="E18" s="17">
        <f>C17*D17</f>
        <v>0</v>
      </c>
    </row>
    <row r="19" spans="1:5" ht="15.75" x14ac:dyDescent="0.25">
      <c r="A19" s="12" t="s">
        <v>13</v>
      </c>
      <c r="B19" s="66">
        <v>18.5</v>
      </c>
      <c r="C19" s="67">
        <v>90</v>
      </c>
      <c r="D19" s="69"/>
      <c r="E19" s="14" t="s">
        <v>16</v>
      </c>
    </row>
    <row r="20" spans="1:5" ht="15.75" x14ac:dyDescent="0.25">
      <c r="A20" s="21" t="s">
        <v>9</v>
      </c>
      <c r="B20" s="66"/>
      <c r="C20" s="67"/>
      <c r="D20" s="69"/>
      <c r="E20" s="17">
        <f>C19*D19</f>
        <v>0</v>
      </c>
    </row>
    <row r="21" spans="1:5" ht="13.9" customHeight="1" x14ac:dyDescent="0.25">
      <c r="A21" s="63" t="s">
        <v>17</v>
      </c>
      <c r="B21" s="64">
        <v>16</v>
      </c>
      <c r="C21" s="64"/>
      <c r="D21" s="65"/>
      <c r="E21" s="14" t="s">
        <v>18</v>
      </c>
    </row>
    <row r="22" spans="1:5" ht="15.75" x14ac:dyDescent="0.25">
      <c r="A22" s="63"/>
      <c r="B22" s="64"/>
      <c r="C22" s="64"/>
      <c r="D22" s="65"/>
      <c r="E22" s="17">
        <f>C21*D21</f>
        <v>0</v>
      </c>
    </row>
    <row r="23" spans="1:5" ht="15.4" customHeight="1" x14ac:dyDescent="0.25">
      <c r="A23" s="63" t="s">
        <v>19</v>
      </c>
      <c r="B23" s="23" t="s">
        <v>20</v>
      </c>
      <c r="C23" s="23">
        <v>17</v>
      </c>
      <c r="D23" s="24"/>
      <c r="E23" s="23">
        <f>C22*D22</f>
        <v>0</v>
      </c>
    </row>
    <row r="24" spans="1:5" ht="15.75" x14ac:dyDescent="0.25">
      <c r="A24" s="63"/>
      <c r="B24" s="23" t="s">
        <v>21</v>
      </c>
      <c r="C24" s="23">
        <v>9.5</v>
      </c>
      <c r="D24" s="24"/>
      <c r="E24" s="23">
        <f>C23*D23</f>
        <v>0</v>
      </c>
    </row>
    <row r="25" spans="1:5" ht="30.6" customHeight="1" x14ac:dyDescent="0.25">
      <c r="A25" s="63" t="s">
        <v>22</v>
      </c>
      <c r="B25" s="23" t="s">
        <v>20</v>
      </c>
      <c r="C25" s="23">
        <v>13.5</v>
      </c>
      <c r="D25" s="24"/>
      <c r="E25" s="23">
        <f>C24*D24</f>
        <v>0</v>
      </c>
    </row>
    <row r="26" spans="1:5" ht="15.75" x14ac:dyDescent="0.25">
      <c r="A26" s="63"/>
      <c r="B26" s="23" t="s">
        <v>21</v>
      </c>
      <c r="C26" s="23">
        <v>7.5</v>
      </c>
      <c r="D26" s="24"/>
      <c r="E26" s="23">
        <f>C25*D25</f>
        <v>0</v>
      </c>
    </row>
    <row r="27" spans="1:5" ht="31.5" x14ac:dyDescent="0.25">
      <c r="A27" s="25"/>
      <c r="B27" s="26"/>
      <c r="C27" s="26"/>
      <c r="D27" s="27" t="s">
        <v>23</v>
      </c>
      <c r="E27" s="23">
        <f>SUM(E10,E13,E15,E18,E20,E22,E23,E24,E25,E26)</f>
        <v>0</v>
      </c>
    </row>
  </sheetData>
  <mergeCells count="28">
    <mergeCell ref="A3:A4"/>
    <mergeCell ref="B3:C4"/>
    <mergeCell ref="D3:D4"/>
    <mergeCell ref="E3:E4"/>
    <mergeCell ref="A5:A7"/>
    <mergeCell ref="B5:B7"/>
    <mergeCell ref="C5:C7"/>
    <mergeCell ref="D5:D7"/>
    <mergeCell ref="E5:E8"/>
    <mergeCell ref="C9:C11"/>
    <mergeCell ref="D9:D11"/>
    <mergeCell ref="C12:C13"/>
    <mergeCell ref="D12:D13"/>
    <mergeCell ref="B14:C14"/>
    <mergeCell ref="D14:D16"/>
    <mergeCell ref="B15:C15"/>
    <mergeCell ref="B16:C16"/>
    <mergeCell ref="B17:B18"/>
    <mergeCell ref="C17:C18"/>
    <mergeCell ref="D17:D18"/>
    <mergeCell ref="B19:B20"/>
    <mergeCell ref="C19:C20"/>
    <mergeCell ref="D19:D20"/>
    <mergeCell ref="A21:A22"/>
    <mergeCell ref="B21:C22"/>
    <mergeCell ref="D21:D22"/>
    <mergeCell ref="A23:A24"/>
    <mergeCell ref="A25:A26"/>
  </mergeCells>
  <pageMargins left="0.7" right="0.7" top="0.75" bottom="0.75" header="0.51180555555555496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H34"/>
  <sheetViews>
    <sheetView tabSelected="1" topLeftCell="B10" zoomScale="90" zoomScaleNormal="90" workbookViewId="0">
      <selection activeCell="H17" sqref="H17"/>
    </sheetView>
  </sheetViews>
  <sheetFormatPr baseColWidth="10" defaultColWidth="11.5703125" defaultRowHeight="15" x14ac:dyDescent="0.25"/>
  <cols>
    <col min="1" max="1" width="11.5703125" style="56"/>
    <col min="2" max="2" width="46.140625" style="56" customWidth="1"/>
    <col min="3" max="3" width="18.42578125" style="56" customWidth="1"/>
    <col min="4" max="4" width="9.42578125" style="56" customWidth="1"/>
    <col min="5" max="5" width="16.7109375" style="56" customWidth="1"/>
    <col min="6" max="6" width="34" style="56" bestFit="1" customWidth="1"/>
    <col min="7" max="7" width="23.140625" style="56" customWidth="1"/>
    <col min="8" max="8" width="18.7109375" style="57" customWidth="1"/>
    <col min="9" max="16384" width="11.5703125" style="56"/>
  </cols>
  <sheetData>
    <row r="4" spans="2:8" ht="26.25" x14ac:dyDescent="0.4">
      <c r="B4" s="58" t="s">
        <v>53</v>
      </c>
    </row>
    <row r="5" spans="2:8" x14ac:dyDescent="0.25">
      <c r="B5" s="59"/>
    </row>
    <row r="6" spans="2:8" x14ac:dyDescent="0.25">
      <c r="B6" s="60"/>
    </row>
    <row r="7" spans="2:8" ht="15.75" x14ac:dyDescent="0.25">
      <c r="B7" s="34" t="s">
        <v>24</v>
      </c>
      <c r="C7" s="28"/>
      <c r="D7" s="32"/>
      <c r="E7" s="32"/>
      <c r="F7" s="32"/>
      <c r="G7" s="32"/>
      <c r="H7" s="33"/>
    </row>
    <row r="8" spans="2:8" ht="15.75" x14ac:dyDescent="0.25">
      <c r="B8" s="34" t="s">
        <v>25</v>
      </c>
      <c r="C8" s="28"/>
      <c r="D8" s="34" t="s">
        <v>26</v>
      </c>
      <c r="E8" s="28"/>
      <c r="F8" s="32"/>
      <c r="G8" s="32"/>
      <c r="H8" s="33"/>
    </row>
    <row r="9" spans="2:8" ht="15.75" x14ac:dyDescent="0.25">
      <c r="B9" s="34"/>
      <c r="C9" s="32"/>
      <c r="D9" s="32"/>
      <c r="E9" s="32"/>
      <c r="F9" s="32"/>
      <c r="G9" s="32"/>
      <c r="H9" s="33"/>
    </row>
    <row r="10" spans="2:8" x14ac:dyDescent="0.25">
      <c r="B10" s="35" t="s">
        <v>27</v>
      </c>
      <c r="C10" s="32"/>
      <c r="D10" s="32"/>
      <c r="E10" s="32"/>
      <c r="F10" s="32"/>
      <c r="G10" s="32"/>
      <c r="H10" s="33"/>
    </row>
    <row r="11" spans="2:8" x14ac:dyDescent="0.25">
      <c r="B11" s="35"/>
      <c r="C11" s="32"/>
      <c r="D11" s="32"/>
      <c r="E11" s="32"/>
      <c r="F11" s="32"/>
      <c r="G11" s="32"/>
      <c r="H11" s="33"/>
    </row>
    <row r="12" spans="2:8" x14ac:dyDescent="0.25">
      <c r="B12" s="36" t="s">
        <v>28</v>
      </c>
      <c r="C12" s="32"/>
      <c r="D12" s="32"/>
      <c r="E12" s="32"/>
      <c r="F12" s="32"/>
      <c r="G12" s="32"/>
      <c r="H12" s="33"/>
    </row>
    <row r="13" spans="2:8" x14ac:dyDescent="0.25">
      <c r="B13" s="37"/>
      <c r="C13" s="38"/>
      <c r="D13" s="39"/>
      <c r="E13" s="39"/>
      <c r="F13" s="32"/>
      <c r="G13" s="32"/>
      <c r="H13" s="33"/>
    </row>
    <row r="14" spans="2:8" x14ac:dyDescent="0.25">
      <c r="B14" s="40" t="s">
        <v>29</v>
      </c>
      <c r="C14" s="87">
        <v>44602</v>
      </c>
      <c r="D14" s="87"/>
      <c r="E14" s="87"/>
      <c r="F14" s="41"/>
      <c r="G14" s="42"/>
      <c r="H14" s="43"/>
    </row>
    <row r="15" spans="2:8" ht="30" x14ac:dyDescent="0.25">
      <c r="B15" s="40"/>
      <c r="C15" s="88" t="s">
        <v>30</v>
      </c>
      <c r="D15" s="88"/>
      <c r="E15" s="88"/>
      <c r="F15" s="44" t="s">
        <v>55</v>
      </c>
      <c r="G15" s="45" t="s">
        <v>54</v>
      </c>
      <c r="H15" s="43"/>
    </row>
    <row r="16" spans="2:8" ht="36.4" customHeight="1" x14ac:dyDescent="0.25">
      <c r="B16" s="46" t="s">
        <v>31</v>
      </c>
      <c r="C16" s="81" t="s">
        <v>46</v>
      </c>
      <c r="D16" s="82"/>
      <c r="E16" s="82"/>
      <c r="F16" s="47" t="s">
        <v>48</v>
      </c>
      <c r="G16" s="31"/>
      <c r="H16" s="48">
        <f>G16*82.5</f>
        <v>0</v>
      </c>
    </row>
    <row r="17" spans="2:8" ht="36.4" customHeight="1" x14ac:dyDescent="0.25">
      <c r="B17" s="46" t="s">
        <v>32</v>
      </c>
      <c r="C17" s="82" t="s">
        <v>45</v>
      </c>
      <c r="D17" s="82"/>
      <c r="E17" s="82"/>
      <c r="F17" s="47" t="s">
        <v>49</v>
      </c>
      <c r="G17" s="31"/>
      <c r="H17" s="48">
        <f>G17*95</f>
        <v>0</v>
      </c>
    </row>
    <row r="18" spans="2:8" ht="24" customHeight="1" x14ac:dyDescent="0.25">
      <c r="B18" s="46" t="s">
        <v>17</v>
      </c>
      <c r="C18" s="83" t="s">
        <v>47</v>
      </c>
      <c r="D18" s="83"/>
      <c r="E18" s="83"/>
      <c r="F18" s="49"/>
      <c r="G18" s="30"/>
      <c r="H18" s="48">
        <f>G18*16.5</f>
        <v>0</v>
      </c>
    </row>
    <row r="19" spans="2:8" ht="13.9" customHeight="1" x14ac:dyDescent="0.25">
      <c r="B19" s="80" t="s">
        <v>22</v>
      </c>
      <c r="C19" s="83" t="s">
        <v>20</v>
      </c>
      <c r="D19" s="83"/>
      <c r="E19" s="83"/>
      <c r="F19" s="40" t="s">
        <v>33</v>
      </c>
      <c r="G19" s="29"/>
      <c r="H19" s="48">
        <f>G19*13.5</f>
        <v>0</v>
      </c>
    </row>
    <row r="20" spans="2:8" ht="13.9" customHeight="1" x14ac:dyDescent="0.25">
      <c r="B20" s="80"/>
      <c r="C20" s="83" t="s">
        <v>21</v>
      </c>
      <c r="D20" s="83"/>
      <c r="E20" s="83"/>
      <c r="F20" s="40" t="s">
        <v>34</v>
      </c>
      <c r="G20" s="29"/>
      <c r="H20" s="48">
        <f>G20*7.5</f>
        <v>0</v>
      </c>
    </row>
    <row r="21" spans="2:8" ht="13.9" customHeight="1" x14ac:dyDescent="0.25">
      <c r="B21" s="61" t="s">
        <v>50</v>
      </c>
      <c r="C21" s="84"/>
      <c r="D21" s="85"/>
      <c r="E21" s="86"/>
      <c r="F21" s="40">
        <v>3.9</v>
      </c>
      <c r="G21" s="29"/>
      <c r="H21" s="48">
        <f>G21*F21</f>
        <v>0</v>
      </c>
    </row>
    <row r="22" spans="2:8" ht="13.9" customHeight="1" x14ac:dyDescent="0.25">
      <c r="B22" s="61" t="s">
        <v>51</v>
      </c>
      <c r="C22" s="84"/>
      <c r="D22" s="85"/>
      <c r="E22" s="86"/>
      <c r="F22" s="40">
        <v>4.3</v>
      </c>
      <c r="G22" s="29"/>
      <c r="H22" s="48">
        <f>G22*F22</f>
        <v>0</v>
      </c>
    </row>
    <row r="23" spans="2:8" ht="13.9" customHeight="1" x14ac:dyDescent="0.25">
      <c r="B23" s="61" t="s">
        <v>52</v>
      </c>
      <c r="C23" s="84"/>
      <c r="D23" s="85"/>
      <c r="E23" s="86"/>
      <c r="F23" s="40">
        <v>4</v>
      </c>
      <c r="G23" s="29"/>
      <c r="H23" s="48">
        <f t="shared" ref="H23" si="0">G23*F23</f>
        <v>0</v>
      </c>
    </row>
    <row r="24" spans="2:8" x14ac:dyDescent="0.25">
      <c r="B24" s="50"/>
      <c r="C24" s="50"/>
      <c r="D24" s="50"/>
      <c r="E24" s="50"/>
      <c r="F24" s="50"/>
      <c r="G24" s="40" t="s">
        <v>23</v>
      </c>
      <c r="H24" s="48">
        <f>SUM(H16:H23)</f>
        <v>0</v>
      </c>
    </row>
    <row r="25" spans="2:8" x14ac:dyDescent="0.25">
      <c r="B25" s="51"/>
      <c r="C25" s="50"/>
      <c r="D25" s="50"/>
      <c r="E25" s="50"/>
      <c r="F25" s="50"/>
      <c r="G25" s="50"/>
      <c r="H25" s="52"/>
    </row>
    <row r="26" spans="2:8" x14ac:dyDescent="0.25">
      <c r="B26" s="35" t="s">
        <v>38</v>
      </c>
      <c r="C26" s="32" t="s">
        <v>40</v>
      </c>
      <c r="D26" s="62"/>
      <c r="E26" s="32" t="s">
        <v>41</v>
      </c>
      <c r="F26" s="62"/>
      <c r="G26" s="50" t="s">
        <v>42</v>
      </c>
      <c r="H26" s="33">
        <f>D26+F26</f>
        <v>0</v>
      </c>
    </row>
    <row r="27" spans="2:8" x14ac:dyDescent="0.25">
      <c r="B27" s="35"/>
      <c r="C27" s="32" t="s">
        <v>39</v>
      </c>
      <c r="D27" s="62"/>
      <c r="E27" s="32" t="s">
        <v>39</v>
      </c>
      <c r="F27" s="62"/>
      <c r="G27" s="32"/>
      <c r="H27" s="33"/>
    </row>
    <row r="28" spans="2:8" x14ac:dyDescent="0.25">
      <c r="B28" s="35"/>
      <c r="C28" s="32"/>
      <c r="D28" s="53"/>
      <c r="E28" s="53"/>
      <c r="F28" s="53"/>
      <c r="G28" s="32"/>
      <c r="H28" s="33"/>
    </row>
    <row r="29" spans="2:8" ht="15.75" x14ac:dyDescent="0.25">
      <c r="B29" s="35" t="s">
        <v>35</v>
      </c>
      <c r="C29" s="32"/>
      <c r="D29" s="32"/>
      <c r="E29" s="32"/>
      <c r="F29" s="32"/>
      <c r="G29" s="32"/>
      <c r="H29" s="33"/>
    </row>
    <row r="30" spans="2:8" x14ac:dyDescent="0.25">
      <c r="B30" s="35"/>
      <c r="C30" s="32"/>
      <c r="D30" s="32"/>
      <c r="E30" s="32"/>
      <c r="F30" s="32"/>
      <c r="G30" s="32"/>
      <c r="H30" s="33"/>
    </row>
    <row r="31" spans="2:8" ht="15.75" x14ac:dyDescent="0.25">
      <c r="B31" s="34" t="s">
        <v>43</v>
      </c>
      <c r="C31" s="62"/>
      <c r="D31" s="32"/>
      <c r="E31" s="32"/>
      <c r="F31" s="34" t="s">
        <v>44</v>
      </c>
      <c r="G31" s="62"/>
      <c r="H31" s="33"/>
    </row>
    <row r="32" spans="2:8" x14ac:dyDescent="0.25">
      <c r="B32" s="54" t="s">
        <v>36</v>
      </c>
      <c r="C32" s="32"/>
      <c r="D32" s="32"/>
      <c r="E32" s="32"/>
      <c r="F32" s="32"/>
      <c r="G32" s="32"/>
      <c r="H32" s="33"/>
    </row>
    <row r="33" spans="2:8" x14ac:dyDescent="0.25">
      <c r="B33" s="54"/>
      <c r="C33" s="32"/>
      <c r="D33" s="32"/>
      <c r="E33" s="32"/>
      <c r="F33" s="32"/>
      <c r="G33" s="32"/>
      <c r="H33" s="33"/>
    </row>
    <row r="34" spans="2:8" ht="46.5" x14ac:dyDescent="0.25">
      <c r="B34" s="55" t="s">
        <v>37</v>
      </c>
      <c r="C34" s="32"/>
      <c r="D34" s="32"/>
      <c r="E34" s="32"/>
      <c r="F34" s="32"/>
      <c r="G34" s="32"/>
      <c r="H34" s="33"/>
    </row>
  </sheetData>
  <sheetProtection algorithmName="SHA-512" hashValue="IQ3UVYpmRdwPPf5WErszFiLzRWcEz3LoYO+NEGZPiiZiCUQELxkivuzWNvvQ8STORXOsXk8RK8USmxz4Kvy7Jw==" saltValue="mLh75qy2PEYHgEY36soqYA==" spinCount="100000" sheet="1" objects="1" scenarios="1"/>
  <mergeCells count="11">
    <mergeCell ref="C22:E22"/>
    <mergeCell ref="C23:E23"/>
    <mergeCell ref="C14:E14"/>
    <mergeCell ref="C15:E15"/>
    <mergeCell ref="C19:E19"/>
    <mergeCell ref="C20:E20"/>
    <mergeCell ref="B19:B20"/>
    <mergeCell ref="C16:E16"/>
    <mergeCell ref="C17:E17"/>
    <mergeCell ref="C18:E18"/>
    <mergeCell ref="C21:E21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Roman,Normal"&amp;12&amp;Kffffff&amp;A</oddHeader>
    <oddFooter>&amp;C&amp;"Times New Roman,Normal"&amp;12&amp;KffffffPage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2C5CB571-EB36-4DB3-9C57-961FBC73BA7F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Feuille2</vt:lpstr>
    </vt:vector>
  </TitlesOfParts>
  <Company>Total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Sylvie LABOUDIGUE</dc:creator>
  <dc:description/>
  <cp:lastModifiedBy>Carole</cp:lastModifiedBy>
  <cp:revision>1</cp:revision>
  <dcterms:created xsi:type="dcterms:W3CDTF">2021-03-15T20:52:52Z</dcterms:created>
  <dcterms:modified xsi:type="dcterms:W3CDTF">2021-10-28T20:30:24Z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b30ed1b-e95f-40b5-af89-828263f287a7_Enabled">
    <vt:lpwstr>true</vt:lpwstr>
  </property>
  <property fmtid="{D5CDD505-2E9C-101B-9397-08002B2CF9AE}" pid="3" name="MSIP_Label_2b30ed1b-e95f-40b5-af89-828263f287a7_SetDate">
    <vt:lpwstr>2021-10-07T19:50:59Z</vt:lpwstr>
  </property>
  <property fmtid="{D5CDD505-2E9C-101B-9397-08002B2CF9AE}" pid="4" name="MSIP_Label_2b30ed1b-e95f-40b5-af89-828263f287a7_Method">
    <vt:lpwstr>Standard</vt:lpwstr>
  </property>
  <property fmtid="{D5CDD505-2E9C-101B-9397-08002B2CF9AE}" pid="5" name="MSIP_Label_2b30ed1b-e95f-40b5-af89-828263f287a7_Name">
    <vt:lpwstr>2b30ed1b-e95f-40b5-af89-828263f287a7</vt:lpwstr>
  </property>
  <property fmtid="{D5CDD505-2E9C-101B-9397-08002B2CF9AE}" pid="6" name="MSIP_Label_2b30ed1b-e95f-40b5-af89-828263f287a7_SiteId">
    <vt:lpwstr>329e91b0-e21f-48fb-a071-456717ecc28e</vt:lpwstr>
  </property>
  <property fmtid="{D5CDD505-2E9C-101B-9397-08002B2CF9AE}" pid="7" name="MSIP_Label_2b30ed1b-e95f-40b5-af89-828263f287a7_ActionId">
    <vt:lpwstr>a8edb64b-836b-49ce-a7a1-72c68070e071</vt:lpwstr>
  </property>
  <property fmtid="{D5CDD505-2E9C-101B-9397-08002B2CF9AE}" pid="8" name="MSIP_Label_2b30ed1b-e95f-40b5-af89-828263f287a7_ContentBits">
    <vt:lpwstr>0</vt:lpwstr>
  </property>
</Properties>
</file>